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suarez\Desktop\DOC PARA FINANCIERA TIQUETES\"/>
    </mc:Choice>
  </mc:AlternateContent>
  <bookViews>
    <workbookView xWindow="0" yWindow="0" windowWidth="25125" windowHeight="12330"/>
  </bookViews>
  <sheets>
    <sheet name="46261" sheetId="1" r:id="rId1"/>
  </sheets>
  <calcPr calcId="162913"/>
  <extLst>
    <ext uri="GoogleSheetsCustomDataVersion1">
      <go:sheetsCustomData xmlns:go="http://customooxmlschemas.google.com/" r:id="rId5" roundtripDataSignature="AMtx7mj3Do+914gK1JDFoKqz4Ln7Gbs2mg=="/>
    </ext>
  </extLst>
</workbook>
</file>

<file path=xl/calcChain.xml><?xml version="1.0" encoding="utf-8"?>
<calcChain xmlns="http://schemas.openxmlformats.org/spreadsheetml/2006/main">
  <c r="K16" i="1" l="1"/>
  <c r="J16" i="1"/>
  <c r="I16" i="1"/>
  <c r="G16" i="1"/>
  <c r="M14" i="1"/>
  <c r="L14" i="1"/>
  <c r="H14" i="1"/>
  <c r="L13" i="1"/>
  <c r="H13" i="1"/>
  <c r="M13" i="1" s="1"/>
  <c r="L12" i="1"/>
  <c r="H12" i="1"/>
  <c r="M12" i="1" s="1"/>
  <c r="L11" i="1"/>
  <c r="H11" i="1"/>
  <c r="M11" i="1" s="1"/>
  <c r="L10" i="1"/>
  <c r="H10" i="1"/>
  <c r="M10" i="1" s="1"/>
  <c r="L9" i="1"/>
  <c r="L16" i="1" s="1"/>
  <c r="H9" i="1"/>
  <c r="M9" i="1" l="1"/>
  <c r="M16" i="1" s="1"/>
  <c r="F19" i="1" s="1"/>
  <c r="F20" i="1" s="1"/>
  <c r="H16" i="1"/>
</calcChain>
</file>

<file path=xl/comments1.xml><?xml version="1.0" encoding="utf-8"?>
<comments xmlns="http://schemas.openxmlformats.org/spreadsheetml/2006/main">
  <authors>
    <author/>
  </authors>
  <commentList>
    <comment ref="F18" authorId="0" shapeId="0">
      <text>
        <r>
          <rPr>
            <sz val="11"/>
            <color theme="1"/>
            <rFont val="Arial"/>
          </rPr>
          <t>======
ID#AAAAOlCLkBM
Reserva y Servicio Nacional    (2021-08-30 23:10:55)
ESTAMPILLAS 7,2%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hhttSTMsdhuccodqYaCueOR8gIdw=="/>
    </ext>
  </extLst>
</comments>
</file>

<file path=xl/sharedStrings.xml><?xml version="1.0" encoding="utf-8"?>
<sst xmlns="http://schemas.openxmlformats.org/spreadsheetml/2006/main" count="74" uniqueCount="47">
  <si>
    <t xml:space="preserve">VIAJA POR EL MUNDO WEB  NICKISIX 360 / ASESORA MARIA ALEJANDRA </t>
  </si>
  <si>
    <t>CODIGO</t>
  </si>
  <si>
    <t>VERSIÓN</t>
  </si>
  <si>
    <t>RS-FO-10</t>
  </si>
  <si>
    <t>SECRETARIA GENERAL DE LA ALCALDIA MAYOR DE BOGOTA - 
LAURA CEPEDA: lccepeda@alcaldiabogota.gov.co</t>
  </si>
  <si>
    <t>FECHA ACT.</t>
  </si>
  <si>
    <t>Página</t>
  </si>
  <si>
    <t xml:space="preserve">ORDEN DE COMPRA NO. 64798 </t>
  </si>
  <si>
    <t>REMISION</t>
  </si>
  <si>
    <t>FECHA</t>
  </si>
  <si>
    <t>TKT</t>
  </si>
  <si>
    <t>AEROLINEA</t>
  </si>
  <si>
    <t>PASAJERO</t>
  </si>
  <si>
    <t>RUTA</t>
  </si>
  <si>
    <t>TARIFA</t>
  </si>
  <si>
    <t>IVA</t>
  </si>
  <si>
    <t>TASA AERO</t>
  </si>
  <si>
    <t>OTROS IMP.</t>
  </si>
  <si>
    <t>T. ADMI</t>
  </si>
  <si>
    <t>TOTAL</t>
  </si>
  <si>
    <t>FACTURA</t>
  </si>
  <si>
    <t>NBR</t>
  </si>
  <si>
    <t>OBSERVACIÓN</t>
  </si>
  <si>
    <t>ESTADO DEL TIQUETE</t>
  </si>
  <si>
    <t>AEROVIAS DEL CONTINENTE AMERICANO (AVIANCA)</t>
  </si>
  <si>
    <t>LOPEZ HERNANDEZ/CLAUDIA NAYIBE</t>
  </si>
  <si>
    <t>BOG/PEI/BOG</t>
  </si>
  <si>
    <t>NS-100438</t>
  </si>
  <si>
    <t>PENDIENTE</t>
  </si>
  <si>
    <t>REVISADO</t>
  </si>
  <si>
    <t>SANABRIA SIERRA/ANDERSON DAVID</t>
  </si>
  <si>
    <t>MALDONADO PARROQUIANO/MAYRA ALE</t>
  </si>
  <si>
    <t>MALDONADO PARROQUIANO/MAYRA ALEJANDRA MR</t>
  </si>
  <si>
    <t>PEI/BOG</t>
  </si>
  <si>
    <t>Reviso a 1349555750847</t>
  </si>
  <si>
    <t>USADO</t>
  </si>
  <si>
    <t>Reviso a 1349555750870</t>
  </si>
  <si>
    <t>VALOR CONTRATO</t>
  </si>
  <si>
    <t>TERMINA</t>
  </si>
  <si>
    <t>EJECUTADO TOTAL</t>
  </si>
  <si>
    <t xml:space="preserve">DISPONIBLE PARA EJECUTAR </t>
  </si>
  <si>
    <t>RADICACION DE FACTURA: ventanillaelectronica@alcaldiabogota.gov.co</t>
  </si>
  <si>
    <t>TA NEGOCIADA NACIONAL</t>
  </si>
  <si>
    <t>ONE WAY</t>
  </si>
  <si>
    <t>$10,00</t>
  </si>
  <si>
    <t>ROUND TRIP</t>
  </si>
  <si>
    <t>$5,00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</si>
</sst>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\ _€_-;\-* #,##0\ _€_-;_-* &quot;-&quot;\ _€_-;_-@"/>
    <numFmt numFmtId="165" formatCode="mmm\-d"/>
    <numFmt numFmtId="166" formatCode="d&quot; de &quot;m"/>
    <numFmt numFmtId="167" formatCode="d/m/yyyy"/>
    <numFmt numFmtId="168" formatCode="_-* #,##0.00\ _€_-;\-* #,##0.00\ _€_-;_-* &quot;-&quot;\ _€_-;_-@"/>
    <numFmt numFmtId="169" formatCode="dd/mm/yyyy"/>
    <numFmt numFmtId="170" formatCode="dmmmm"/>
    <numFmt numFmtId="171" formatCode="&quot;$&quot;#,##0;[Red]\-&quot;$&quot;#,##0"/>
  </numFmts>
  <fonts count="11" x14ac:knownFonts="1">
    <font>
      <sz val="11"/>
      <color theme="1"/>
      <name val="Arial"/>
    </font>
    <font>
      <sz val="12"/>
      <color theme="1"/>
      <name val="Calibri"/>
      <family val="2"/>
    </font>
    <font>
      <sz val="11"/>
      <name val="Arial"/>
      <family val="2"/>
    </font>
    <font>
      <b/>
      <sz val="10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B4C6E7"/>
        <bgColor rgb="FFB4C6E7"/>
      </patternFill>
    </fill>
    <fill>
      <patternFill patternType="solid">
        <fgColor rgb="FFFF0000"/>
        <bgColor rgb="FFFF0000"/>
      </patternFill>
    </fill>
  </fills>
  <borders count="4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9">
    <xf numFmtId="0" fontId="0" fillId="0" borderId="0" xfId="0" applyFont="1" applyAlignment="1"/>
    <xf numFmtId="0" fontId="4" fillId="3" borderId="4" xfId="0" applyFont="1" applyFill="1" applyBorder="1" applyAlignment="1">
      <alignment horizontal="left"/>
    </xf>
    <xf numFmtId="164" fontId="4" fillId="3" borderId="5" xfId="0" applyNumberFormat="1" applyFont="1" applyFill="1" applyBorder="1" applyAlignment="1">
      <alignment horizontal="left"/>
    </xf>
    <xf numFmtId="0" fontId="4" fillId="3" borderId="15" xfId="0" applyFont="1" applyFill="1" applyBorder="1" applyAlignment="1">
      <alignment horizontal="left"/>
    </xf>
    <xf numFmtId="164" fontId="4" fillId="3" borderId="17" xfId="0" applyNumberFormat="1" applyFont="1" applyFill="1" applyBorder="1" applyAlignment="1">
      <alignment horizontal="left"/>
    </xf>
    <xf numFmtId="0" fontId="2" fillId="0" borderId="19" xfId="0" applyFont="1" applyBorder="1"/>
    <xf numFmtId="0" fontId="6" fillId="0" borderId="0" xfId="0" applyFont="1" applyAlignment="1">
      <alignment horizontal="right"/>
    </xf>
    <xf numFmtId="167" fontId="6" fillId="0" borderId="0" xfId="0" applyNumberFormat="1" applyFont="1"/>
    <xf numFmtId="164" fontId="6" fillId="0" borderId="0" xfId="0" applyNumberFormat="1" applyFont="1"/>
    <xf numFmtId="0" fontId="7" fillId="4" borderId="23" xfId="0" applyFont="1" applyFill="1" applyBorder="1" applyAlignment="1">
      <alignment horizontal="center"/>
    </xf>
    <xf numFmtId="167" fontId="7" fillId="4" borderId="24" xfId="0" applyNumberFormat="1" applyFont="1" applyFill="1" applyBorder="1" applyAlignment="1">
      <alignment horizontal="center"/>
    </xf>
    <xf numFmtId="0" fontId="7" fillId="4" borderId="24" xfId="0" applyFont="1" applyFill="1" applyBorder="1" applyAlignment="1">
      <alignment horizontal="center"/>
    </xf>
    <xf numFmtId="164" fontId="7" fillId="4" borderId="24" xfId="0" applyNumberFormat="1" applyFont="1" applyFill="1" applyBorder="1" applyAlignment="1">
      <alignment horizontal="center"/>
    </xf>
    <xf numFmtId="164" fontId="7" fillId="4" borderId="25" xfId="0" applyNumberFormat="1" applyFont="1" applyFill="1" applyBorder="1" applyAlignment="1">
      <alignment horizontal="center"/>
    </xf>
    <xf numFmtId="164" fontId="7" fillId="4" borderId="26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4" xfId="0" applyFont="1" applyBorder="1" applyAlignment="1">
      <alignment horizontal="right"/>
    </xf>
    <xf numFmtId="167" fontId="6" fillId="0" borderId="4" xfId="0" applyNumberFormat="1" applyFont="1" applyBorder="1" applyAlignment="1">
      <alignment horizontal="right"/>
    </xf>
    <xf numFmtId="0" fontId="6" fillId="0" borderId="4" xfId="0" applyFont="1" applyBorder="1" applyAlignment="1"/>
    <xf numFmtId="0" fontId="6" fillId="0" borderId="4" xfId="0" applyFont="1" applyBorder="1" applyAlignment="1"/>
    <xf numFmtId="168" fontId="6" fillId="0" borderId="4" xfId="0" applyNumberFormat="1" applyFont="1" applyBorder="1" applyAlignment="1">
      <alignment horizontal="right"/>
    </xf>
    <xf numFmtId="168" fontId="6" fillId="0" borderId="4" xfId="0" applyNumberFormat="1" applyFont="1" applyBorder="1" applyAlignment="1">
      <alignment horizontal="right"/>
    </xf>
    <xf numFmtId="168" fontId="6" fillId="0" borderId="4" xfId="0" applyNumberFormat="1" applyFont="1" applyBorder="1" applyAlignment="1"/>
    <xf numFmtId="168" fontId="9" fillId="0" borderId="4" xfId="0" applyNumberFormat="1" applyFont="1" applyBorder="1" applyAlignment="1">
      <alignment horizontal="right"/>
    </xf>
    <xf numFmtId="168" fontId="9" fillId="0" borderId="27" xfId="0" applyNumberFormat="1" applyFont="1" applyBorder="1" applyAlignment="1">
      <alignment horizontal="right"/>
    </xf>
    <xf numFmtId="164" fontId="6" fillId="0" borderId="4" xfId="0" applyNumberFormat="1" applyFont="1" applyBorder="1" applyAlignment="1"/>
    <xf numFmtId="0" fontId="6" fillId="0" borderId="0" xfId="0" applyFont="1" applyAlignment="1"/>
    <xf numFmtId="0" fontId="9" fillId="0" borderId="4" xfId="0" applyFont="1" applyBorder="1" applyAlignment="1">
      <alignment horizontal="right"/>
    </xf>
    <xf numFmtId="169" fontId="9" fillId="0" borderId="4" xfId="0" applyNumberFormat="1" applyFont="1" applyBorder="1" applyAlignment="1">
      <alignment horizontal="right"/>
    </xf>
    <xf numFmtId="0" fontId="9" fillId="0" borderId="4" xfId="0" applyFont="1" applyBorder="1" applyAlignment="1"/>
    <xf numFmtId="0" fontId="9" fillId="0" borderId="4" xfId="0" applyFont="1" applyBorder="1" applyAlignment="1"/>
    <xf numFmtId="168" fontId="9" fillId="0" borderId="4" xfId="0" applyNumberFormat="1" applyFont="1" applyBorder="1" applyAlignment="1"/>
    <xf numFmtId="168" fontId="9" fillId="0" borderId="4" xfId="0" applyNumberFormat="1" applyFont="1" applyBorder="1" applyAlignment="1">
      <alignment horizontal="right"/>
    </xf>
    <xf numFmtId="164" fontId="9" fillId="0" borderId="4" xfId="0" applyNumberFormat="1" applyFont="1" applyBorder="1" applyAlignment="1"/>
    <xf numFmtId="0" fontId="9" fillId="0" borderId="0" xfId="0" applyFont="1" applyAlignment="1"/>
    <xf numFmtId="169" fontId="6" fillId="0" borderId="4" xfId="0" applyNumberFormat="1" applyFont="1" applyBorder="1" applyAlignment="1">
      <alignment horizontal="right"/>
    </xf>
    <xf numFmtId="168" fontId="6" fillId="0" borderId="4" xfId="0" applyNumberFormat="1" applyFont="1" applyBorder="1" applyAlignment="1">
      <alignment horizontal="center"/>
    </xf>
    <xf numFmtId="0" fontId="9" fillId="0" borderId="27" xfId="0" applyFont="1" applyBorder="1" applyAlignment="1">
      <alignment horizontal="right"/>
    </xf>
    <xf numFmtId="169" fontId="9" fillId="0" borderId="27" xfId="0" applyNumberFormat="1" applyFont="1" applyBorder="1" applyAlignment="1">
      <alignment horizontal="right"/>
    </xf>
    <xf numFmtId="0" fontId="9" fillId="0" borderId="27" xfId="0" applyFont="1" applyBorder="1" applyAlignment="1"/>
    <xf numFmtId="0" fontId="9" fillId="0" borderId="27" xfId="0" applyFont="1" applyBorder="1" applyAlignment="1"/>
    <xf numFmtId="168" fontId="6" fillId="0" borderId="27" xfId="0" applyNumberFormat="1" applyFont="1" applyBorder="1" applyAlignment="1">
      <alignment horizontal="right"/>
    </xf>
    <xf numFmtId="168" fontId="9" fillId="0" borderId="27" xfId="0" applyNumberFormat="1" applyFont="1" applyBorder="1" applyAlignment="1"/>
    <xf numFmtId="168" fontId="9" fillId="0" borderId="27" xfId="0" applyNumberFormat="1" applyFont="1" applyBorder="1" applyAlignment="1">
      <alignment horizontal="center"/>
    </xf>
    <xf numFmtId="164" fontId="9" fillId="0" borderId="27" xfId="0" applyNumberFormat="1" applyFont="1" applyBorder="1" applyAlignment="1"/>
    <xf numFmtId="170" fontId="2" fillId="0" borderId="19" xfId="0" applyNumberFormat="1" applyFont="1" applyBorder="1" applyAlignment="1"/>
    <xf numFmtId="0" fontId="9" fillId="0" borderId="19" xfId="0" applyFont="1" applyBorder="1" applyAlignment="1"/>
    <xf numFmtId="168" fontId="7" fillId="4" borderId="24" xfId="0" applyNumberFormat="1" applyFont="1" applyFill="1" applyBorder="1"/>
    <xf numFmtId="168" fontId="7" fillId="4" borderId="25" xfId="0" applyNumberFormat="1" applyFont="1" applyFill="1" applyBorder="1"/>
    <xf numFmtId="164" fontId="7" fillId="0" borderId="0" xfId="0" applyNumberFormat="1" applyFont="1"/>
    <xf numFmtId="0" fontId="4" fillId="4" borderId="30" xfId="0" applyFont="1" applyFill="1" applyBorder="1" applyAlignment="1">
      <alignment vertical="center"/>
    </xf>
    <xf numFmtId="171" fontId="4" fillId="4" borderId="31" xfId="0" applyNumberFormat="1" applyFont="1" applyFill="1" applyBorder="1" applyAlignment="1">
      <alignment horizontal="right" wrapText="1"/>
    </xf>
    <xf numFmtId="0" fontId="4" fillId="4" borderId="32" xfId="0" applyFont="1" applyFill="1" applyBorder="1" applyAlignment="1">
      <alignment vertical="center"/>
    </xf>
    <xf numFmtId="167" fontId="10" fillId="0" borderId="33" xfId="0" applyNumberFormat="1" applyFont="1" applyBorder="1" applyAlignment="1"/>
    <xf numFmtId="0" fontId="4" fillId="0" borderId="34" xfId="0" applyFont="1" applyBorder="1" applyAlignment="1">
      <alignment vertical="center"/>
    </xf>
    <xf numFmtId="171" fontId="4" fillId="0" borderId="35" xfId="0" applyNumberFormat="1" applyFont="1" applyBorder="1" applyAlignment="1">
      <alignment horizontal="right" wrapText="1"/>
    </xf>
    <xf numFmtId="0" fontId="4" fillId="0" borderId="36" xfId="0" applyFont="1" applyBorder="1"/>
    <xf numFmtId="171" fontId="4" fillId="0" borderId="37" xfId="0" applyNumberFormat="1" applyFont="1" applyBorder="1" applyAlignment="1">
      <alignment horizontal="right" wrapText="1"/>
    </xf>
    <xf numFmtId="164" fontId="6" fillId="0" borderId="0" xfId="0" applyNumberFormat="1" applyFont="1" applyAlignment="1"/>
    <xf numFmtId="0" fontId="8" fillId="5" borderId="0" xfId="0" applyFont="1" applyFill="1" applyAlignment="1"/>
    <xf numFmtId="0" fontId="8" fillId="5" borderId="0" xfId="0" applyFont="1" applyFill="1"/>
    <xf numFmtId="0" fontId="8" fillId="0" borderId="4" xfId="0" applyFont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6" xfId="0" applyFont="1" applyBorder="1"/>
    <xf numFmtId="0" fontId="0" fillId="0" borderId="0" xfId="0" applyFont="1" applyAlignment="1"/>
    <xf numFmtId="0" fontId="2" fillId="0" borderId="18" xfId="0" applyFont="1" applyBorder="1"/>
    <xf numFmtId="0" fontId="2" fillId="0" borderId="19" xfId="0" applyFont="1" applyBorder="1"/>
    <xf numFmtId="0" fontId="7" fillId="4" borderId="28" xfId="0" applyFont="1" applyFill="1" applyBorder="1" applyAlignment="1">
      <alignment horizontal="center"/>
    </xf>
    <xf numFmtId="0" fontId="2" fillId="0" borderId="29" xfId="0" applyFont="1" applyBorder="1"/>
    <xf numFmtId="0" fontId="4" fillId="4" borderId="38" xfId="0" applyFont="1" applyFill="1" applyBorder="1" applyAlignment="1">
      <alignment horizontal="center" vertical="center"/>
    </xf>
    <xf numFmtId="0" fontId="2" fillId="0" borderId="39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4" fillId="3" borderId="10" xfId="0" applyFont="1" applyFill="1" applyBorder="1" applyAlignment="1">
      <alignment horizontal="left"/>
    </xf>
    <xf numFmtId="0" fontId="2" fillId="0" borderId="15" xfId="0" applyFont="1" applyBorder="1"/>
    <xf numFmtId="164" fontId="5" fillId="3" borderId="11" xfId="0" applyNumberFormat="1" applyFont="1" applyFill="1" applyBorder="1" applyAlignment="1">
      <alignment horizontal="left"/>
    </xf>
    <xf numFmtId="0" fontId="2" fillId="0" borderId="16" xfId="0" applyFont="1" applyBorder="1"/>
    <xf numFmtId="0" fontId="3" fillId="2" borderId="12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14" xfId="0" applyFont="1" applyBorder="1"/>
    <xf numFmtId="0" fontId="2" fillId="0" borderId="20" xfId="0" applyFont="1" applyBorder="1"/>
    <xf numFmtId="165" fontId="4" fillId="3" borderId="10" xfId="0" applyNumberFormat="1" applyFont="1" applyFill="1" applyBorder="1" applyAlignment="1">
      <alignment horizontal="left"/>
    </xf>
    <xf numFmtId="0" fontId="2" fillId="0" borderId="21" xfId="0" applyFont="1" applyBorder="1"/>
    <xf numFmtId="166" fontId="4" fillId="3" borderId="11" xfId="0" applyNumberFormat="1" applyFont="1" applyFill="1" applyBorder="1" applyAlignment="1">
      <alignment horizontal="left"/>
    </xf>
    <xf numFmtId="0" fontId="2" fillId="0" borderId="2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85725</xdr:rowOff>
    </xdr:from>
    <xdr:ext cx="1933575" cy="866775"/>
    <xdr:pic>
      <xdr:nvPicPr>
        <xdr:cNvPr id="2" name="image1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005"/>
  <sheetViews>
    <sheetView tabSelected="1" workbookViewId="0">
      <selection sqref="A1:D6"/>
    </sheetView>
  </sheetViews>
  <sheetFormatPr baseColWidth="10" defaultColWidth="12.625" defaultRowHeight="15" customHeight="1" x14ac:dyDescent="0.2"/>
  <cols>
    <col min="1" max="2" width="9.375" customWidth="1"/>
    <col min="3" max="3" width="11.375" customWidth="1"/>
    <col min="4" max="4" width="15" customWidth="1"/>
    <col min="5" max="5" width="33.5" customWidth="1"/>
    <col min="6" max="6" width="16.5" customWidth="1"/>
    <col min="7" max="7" width="11.375" customWidth="1"/>
    <col min="8" max="8" width="10.5" customWidth="1"/>
    <col min="9" max="9" width="15.375" customWidth="1"/>
    <col min="10" max="10" width="11.375" customWidth="1"/>
    <col min="11" max="11" width="10.5" customWidth="1"/>
    <col min="12" max="12" width="9.375" customWidth="1"/>
    <col min="13" max="13" width="14.5" customWidth="1"/>
    <col min="14" max="14" width="13.125" customWidth="1"/>
    <col min="15" max="15" width="9.375" customWidth="1"/>
    <col min="16" max="16" width="12.375" customWidth="1"/>
    <col min="17" max="17" width="17.75" customWidth="1"/>
    <col min="18" max="31" width="9.375" customWidth="1"/>
  </cols>
  <sheetData>
    <row r="1" spans="1:31" x14ac:dyDescent="0.25">
      <c r="A1" s="62"/>
      <c r="B1" s="63"/>
      <c r="C1" s="63"/>
      <c r="D1" s="63"/>
      <c r="E1" s="72" t="s">
        <v>0</v>
      </c>
      <c r="F1" s="63"/>
      <c r="G1" s="63"/>
      <c r="H1" s="63"/>
      <c r="I1" s="63"/>
      <c r="J1" s="63"/>
      <c r="K1" s="63"/>
      <c r="L1" s="63"/>
      <c r="M1" s="63"/>
      <c r="N1" s="63"/>
      <c r="O1" s="73"/>
      <c r="P1" s="1" t="s">
        <v>1</v>
      </c>
      <c r="Q1" s="2" t="s">
        <v>2</v>
      </c>
    </row>
    <row r="2" spans="1:31" ht="14.25" x14ac:dyDescent="0.2">
      <c r="A2" s="64"/>
      <c r="B2" s="65"/>
      <c r="C2" s="65"/>
      <c r="D2" s="65"/>
      <c r="E2" s="74"/>
      <c r="F2" s="75"/>
      <c r="G2" s="75"/>
      <c r="H2" s="75"/>
      <c r="I2" s="75"/>
      <c r="J2" s="75"/>
      <c r="K2" s="75"/>
      <c r="L2" s="75"/>
      <c r="M2" s="75"/>
      <c r="N2" s="75"/>
      <c r="O2" s="76"/>
      <c r="P2" s="77" t="s">
        <v>3</v>
      </c>
      <c r="Q2" s="79">
        <v>4</v>
      </c>
    </row>
    <row r="3" spans="1:31" ht="14.25" x14ac:dyDescent="0.2">
      <c r="A3" s="64"/>
      <c r="B3" s="65"/>
      <c r="C3" s="65"/>
      <c r="D3" s="65"/>
      <c r="E3" s="81" t="s">
        <v>4</v>
      </c>
      <c r="F3" s="82"/>
      <c r="G3" s="82"/>
      <c r="H3" s="82"/>
      <c r="I3" s="82"/>
      <c r="J3" s="82"/>
      <c r="K3" s="82"/>
      <c r="L3" s="82"/>
      <c r="M3" s="82"/>
      <c r="N3" s="82"/>
      <c r="O3" s="83"/>
      <c r="P3" s="78"/>
      <c r="Q3" s="80"/>
    </row>
    <row r="4" spans="1:31" x14ac:dyDescent="0.25">
      <c r="A4" s="64"/>
      <c r="B4" s="65"/>
      <c r="C4" s="65"/>
      <c r="D4" s="65"/>
      <c r="E4" s="74"/>
      <c r="F4" s="75"/>
      <c r="G4" s="75"/>
      <c r="H4" s="75"/>
      <c r="I4" s="75"/>
      <c r="J4" s="75"/>
      <c r="K4" s="75"/>
      <c r="L4" s="75"/>
      <c r="M4" s="75"/>
      <c r="N4" s="75"/>
      <c r="O4" s="76"/>
      <c r="P4" s="3" t="s">
        <v>5</v>
      </c>
      <c r="Q4" s="4" t="s">
        <v>6</v>
      </c>
    </row>
    <row r="5" spans="1:31" ht="14.25" x14ac:dyDescent="0.2">
      <c r="A5" s="64"/>
      <c r="B5" s="65"/>
      <c r="C5" s="65"/>
      <c r="D5" s="65"/>
      <c r="E5" s="81" t="s">
        <v>7</v>
      </c>
      <c r="F5" s="82"/>
      <c r="G5" s="82"/>
      <c r="H5" s="82"/>
      <c r="I5" s="82"/>
      <c r="J5" s="82"/>
      <c r="K5" s="82"/>
      <c r="L5" s="82"/>
      <c r="M5" s="82"/>
      <c r="N5" s="82"/>
      <c r="O5" s="83"/>
      <c r="P5" s="85">
        <v>43910</v>
      </c>
      <c r="Q5" s="87">
        <v>43831</v>
      </c>
    </row>
    <row r="6" spans="1:31" ht="14.25" x14ac:dyDescent="0.2">
      <c r="A6" s="66"/>
      <c r="B6" s="67"/>
      <c r="C6" s="67"/>
      <c r="D6" s="67"/>
      <c r="E6" s="66"/>
      <c r="F6" s="67"/>
      <c r="G6" s="67"/>
      <c r="H6" s="67"/>
      <c r="I6" s="67"/>
      <c r="J6" s="67"/>
      <c r="K6" s="67"/>
      <c r="L6" s="67"/>
      <c r="M6" s="67"/>
      <c r="N6" s="67"/>
      <c r="O6" s="84"/>
      <c r="P6" s="86"/>
      <c r="Q6" s="88"/>
    </row>
    <row r="7" spans="1:31" x14ac:dyDescent="0.25">
      <c r="A7" s="6"/>
      <c r="B7" s="7"/>
      <c r="G7" s="8"/>
      <c r="H7" s="8"/>
      <c r="I7" s="8"/>
      <c r="J7" s="8"/>
      <c r="K7" s="8"/>
      <c r="L7" s="8"/>
      <c r="M7" s="8"/>
      <c r="N7" s="8"/>
      <c r="O7" s="8"/>
      <c r="P7" s="8"/>
    </row>
    <row r="8" spans="1:31" x14ac:dyDescent="0.25">
      <c r="A8" s="9" t="s">
        <v>8</v>
      </c>
      <c r="B8" s="10" t="s">
        <v>9</v>
      </c>
      <c r="C8" s="11" t="s">
        <v>10</v>
      </c>
      <c r="D8" s="11" t="s">
        <v>11</v>
      </c>
      <c r="E8" s="11" t="s">
        <v>12</v>
      </c>
      <c r="F8" s="11" t="s">
        <v>13</v>
      </c>
      <c r="G8" s="12" t="s">
        <v>14</v>
      </c>
      <c r="H8" s="12" t="s">
        <v>15</v>
      </c>
      <c r="I8" s="12" t="s">
        <v>16</v>
      </c>
      <c r="J8" s="12" t="s">
        <v>17</v>
      </c>
      <c r="K8" s="12" t="s">
        <v>18</v>
      </c>
      <c r="L8" s="12" t="s">
        <v>15</v>
      </c>
      <c r="M8" s="12" t="s">
        <v>19</v>
      </c>
      <c r="N8" s="12" t="s">
        <v>20</v>
      </c>
      <c r="O8" s="13" t="s">
        <v>21</v>
      </c>
      <c r="P8" s="14" t="s">
        <v>22</v>
      </c>
      <c r="Q8" s="13" t="s">
        <v>23</v>
      </c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</row>
    <row r="9" spans="1:31" x14ac:dyDescent="0.25">
      <c r="A9" s="16">
        <v>8445</v>
      </c>
      <c r="B9" s="17">
        <v>44433</v>
      </c>
      <c r="C9" s="16">
        <v>9555750829</v>
      </c>
      <c r="D9" s="18" t="s">
        <v>24</v>
      </c>
      <c r="E9" s="19" t="s">
        <v>25</v>
      </c>
      <c r="F9" s="19" t="s">
        <v>26</v>
      </c>
      <c r="G9" s="20">
        <v>522775</v>
      </c>
      <c r="H9" s="21">
        <f t="shared" ref="H9:H14" si="0">G9*5%</f>
        <v>26138.75</v>
      </c>
      <c r="I9" s="20">
        <v>32900</v>
      </c>
      <c r="J9" s="22">
        <v>0</v>
      </c>
      <c r="K9" s="23">
        <v>5</v>
      </c>
      <c r="L9" s="21">
        <f t="shared" ref="L9:L14" si="1">K9*5%</f>
        <v>0.25</v>
      </c>
      <c r="M9" s="21">
        <f t="shared" ref="M9:M14" si="2">SUM(G9:L9)</f>
        <v>581819</v>
      </c>
      <c r="N9" s="24" t="s">
        <v>27</v>
      </c>
      <c r="O9" s="20" t="s">
        <v>28</v>
      </c>
      <c r="P9" s="21"/>
      <c r="Q9" s="25" t="s">
        <v>29</v>
      </c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31" x14ac:dyDescent="0.25">
      <c r="A10" s="16">
        <v>8450</v>
      </c>
      <c r="B10" s="17">
        <v>44433</v>
      </c>
      <c r="C10" s="16">
        <v>9555750848</v>
      </c>
      <c r="D10" s="18" t="s">
        <v>24</v>
      </c>
      <c r="E10" s="19" t="s">
        <v>30</v>
      </c>
      <c r="F10" s="19" t="s">
        <v>26</v>
      </c>
      <c r="G10" s="20">
        <v>519223</v>
      </c>
      <c r="H10" s="21">
        <f t="shared" si="0"/>
        <v>25961.15</v>
      </c>
      <c r="I10" s="20">
        <v>32900</v>
      </c>
      <c r="J10" s="22">
        <v>0</v>
      </c>
      <c r="K10" s="23">
        <v>5</v>
      </c>
      <c r="L10" s="21">
        <f t="shared" si="1"/>
        <v>0.25</v>
      </c>
      <c r="M10" s="21">
        <f t="shared" si="2"/>
        <v>578089.4</v>
      </c>
      <c r="N10" s="24" t="s">
        <v>27</v>
      </c>
      <c r="O10" s="20" t="s">
        <v>28</v>
      </c>
      <c r="P10" s="21"/>
      <c r="Q10" s="25" t="s">
        <v>29</v>
      </c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31" x14ac:dyDescent="0.25">
      <c r="A11" s="16">
        <v>8450</v>
      </c>
      <c r="B11" s="17">
        <v>44433</v>
      </c>
      <c r="C11" s="16">
        <v>9555750847</v>
      </c>
      <c r="D11" s="18" t="s">
        <v>24</v>
      </c>
      <c r="E11" s="19" t="s">
        <v>31</v>
      </c>
      <c r="F11" s="19" t="s">
        <v>26</v>
      </c>
      <c r="G11" s="20">
        <v>713512</v>
      </c>
      <c r="H11" s="21">
        <f t="shared" si="0"/>
        <v>35675.599999999999</v>
      </c>
      <c r="I11" s="20">
        <v>32900</v>
      </c>
      <c r="J11" s="22">
        <v>0</v>
      </c>
      <c r="K11" s="23">
        <v>5</v>
      </c>
      <c r="L11" s="21">
        <f t="shared" si="1"/>
        <v>0.25</v>
      </c>
      <c r="M11" s="21">
        <f t="shared" si="2"/>
        <v>782092.85</v>
      </c>
      <c r="N11" s="24" t="s">
        <v>27</v>
      </c>
      <c r="O11" s="20" t="s">
        <v>28</v>
      </c>
      <c r="P11" s="21"/>
      <c r="Q11" s="25" t="s">
        <v>29</v>
      </c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31" x14ac:dyDescent="0.25">
      <c r="A12" s="27">
        <v>8469</v>
      </c>
      <c r="B12" s="28">
        <v>44437</v>
      </c>
      <c r="C12" s="27">
        <v>9555750870</v>
      </c>
      <c r="D12" s="29" t="s">
        <v>24</v>
      </c>
      <c r="E12" s="30" t="s">
        <v>25</v>
      </c>
      <c r="F12" s="30" t="s">
        <v>26</v>
      </c>
      <c r="G12" s="23">
        <v>437595</v>
      </c>
      <c r="H12" s="21">
        <f t="shared" si="0"/>
        <v>21879.75</v>
      </c>
      <c r="I12" s="23">
        <v>32900</v>
      </c>
      <c r="J12" s="31">
        <v>0</v>
      </c>
      <c r="K12" s="23">
        <v>5</v>
      </c>
      <c r="L12" s="21">
        <f t="shared" si="1"/>
        <v>0.25</v>
      </c>
      <c r="M12" s="21">
        <f t="shared" si="2"/>
        <v>492380</v>
      </c>
      <c r="N12" s="24" t="s">
        <v>27</v>
      </c>
      <c r="O12" s="23" t="s">
        <v>28</v>
      </c>
      <c r="P12" s="32"/>
      <c r="Q12" s="33" t="s">
        <v>29</v>
      </c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31" x14ac:dyDescent="0.25">
      <c r="A13" s="27">
        <v>8477</v>
      </c>
      <c r="B13" s="35">
        <v>44438</v>
      </c>
      <c r="C13" s="16">
        <v>9555750880</v>
      </c>
      <c r="D13" s="18" t="s">
        <v>24</v>
      </c>
      <c r="E13" s="19" t="s">
        <v>32</v>
      </c>
      <c r="F13" s="19" t="s">
        <v>33</v>
      </c>
      <c r="G13" s="20">
        <v>161905</v>
      </c>
      <c r="H13" s="21">
        <f t="shared" si="0"/>
        <v>8095.25</v>
      </c>
      <c r="I13" s="20">
        <v>0</v>
      </c>
      <c r="J13" s="22">
        <v>0</v>
      </c>
      <c r="K13" s="20">
        <v>31600</v>
      </c>
      <c r="L13" s="21">
        <f t="shared" si="1"/>
        <v>1580</v>
      </c>
      <c r="M13" s="21">
        <f t="shared" si="2"/>
        <v>203180.25</v>
      </c>
      <c r="N13" s="24" t="s">
        <v>27</v>
      </c>
      <c r="O13" s="20" t="s">
        <v>28</v>
      </c>
      <c r="P13" s="36" t="s">
        <v>34</v>
      </c>
      <c r="Q13" s="25" t="s">
        <v>35</v>
      </c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31" x14ac:dyDescent="0.25">
      <c r="A14" s="37">
        <v>8477</v>
      </c>
      <c r="B14" s="38">
        <v>44438</v>
      </c>
      <c r="C14" s="37">
        <v>9555750884</v>
      </c>
      <c r="D14" s="39" t="s">
        <v>24</v>
      </c>
      <c r="E14" s="40" t="s">
        <v>25</v>
      </c>
      <c r="F14" s="40" t="s">
        <v>33</v>
      </c>
      <c r="G14" s="24">
        <v>509495</v>
      </c>
      <c r="H14" s="41">
        <f t="shared" si="0"/>
        <v>25474.75</v>
      </c>
      <c r="I14" s="24">
        <v>0</v>
      </c>
      <c r="J14" s="42">
        <v>0</v>
      </c>
      <c r="K14" s="24">
        <v>31600</v>
      </c>
      <c r="L14" s="41">
        <f t="shared" si="1"/>
        <v>1580</v>
      </c>
      <c r="M14" s="41">
        <f t="shared" si="2"/>
        <v>568149.75</v>
      </c>
      <c r="N14" s="24" t="s">
        <v>27</v>
      </c>
      <c r="O14" s="24" t="s">
        <v>28</v>
      </c>
      <c r="P14" s="43" t="s">
        <v>36</v>
      </c>
      <c r="Q14" s="44" t="s">
        <v>35</v>
      </c>
      <c r="R14" s="45">
        <v>44439</v>
      </c>
      <c r="S14" s="5"/>
      <c r="T14" s="5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</row>
    <row r="15" spans="1:31" x14ac:dyDescent="0.25">
      <c r="A15" s="6"/>
      <c r="G15" s="8"/>
      <c r="H15" s="8"/>
      <c r="I15" s="8"/>
      <c r="J15" s="8"/>
      <c r="K15" s="8"/>
      <c r="L15" s="8"/>
      <c r="M15" s="8"/>
      <c r="N15" s="8"/>
      <c r="O15" s="8"/>
      <c r="P15" s="8"/>
    </row>
    <row r="16" spans="1:31" x14ac:dyDescent="0.25">
      <c r="A16" s="6"/>
      <c r="E16" s="68" t="s">
        <v>19</v>
      </c>
      <c r="F16" s="69"/>
      <c r="G16" s="47">
        <f t="shared" ref="G16:M16" si="3">SUM(G9:G15)</f>
        <v>2864505</v>
      </c>
      <c r="H16" s="47">
        <f t="shared" si="3"/>
        <v>143225.25</v>
      </c>
      <c r="I16" s="47">
        <f t="shared" si="3"/>
        <v>131600</v>
      </c>
      <c r="J16" s="47">
        <f t="shared" si="3"/>
        <v>0</v>
      </c>
      <c r="K16" s="47">
        <f t="shared" si="3"/>
        <v>63220</v>
      </c>
      <c r="L16" s="47">
        <f t="shared" si="3"/>
        <v>3161</v>
      </c>
      <c r="M16" s="48">
        <f t="shared" si="3"/>
        <v>3205711.25</v>
      </c>
      <c r="N16" s="49"/>
      <c r="O16" s="49"/>
      <c r="P16" s="49"/>
    </row>
    <row r="17" spans="1:16" x14ac:dyDescent="0.25">
      <c r="A17" s="6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1:16" x14ac:dyDescent="0.25">
      <c r="A18" s="6"/>
      <c r="E18" s="50" t="s">
        <v>37</v>
      </c>
      <c r="F18" s="51">
        <v>40000000</v>
      </c>
      <c r="G18" s="8"/>
      <c r="H18" s="8"/>
      <c r="I18" s="52" t="s">
        <v>38</v>
      </c>
      <c r="J18" s="53">
        <v>44561</v>
      </c>
      <c r="K18" s="8"/>
      <c r="L18" s="8"/>
      <c r="M18" s="8"/>
      <c r="N18" s="8"/>
      <c r="O18" s="8"/>
      <c r="P18" s="8"/>
    </row>
    <row r="19" spans="1:16" x14ac:dyDescent="0.25">
      <c r="A19" s="6"/>
      <c r="E19" s="54" t="s">
        <v>39</v>
      </c>
      <c r="F19" s="55">
        <f>M16</f>
        <v>3205711.25</v>
      </c>
      <c r="G19" s="8"/>
      <c r="H19" s="8"/>
      <c r="I19" s="8"/>
      <c r="J19" s="8"/>
      <c r="K19" s="8"/>
    </row>
    <row r="20" spans="1:16" x14ac:dyDescent="0.25">
      <c r="A20" s="6"/>
      <c r="E20" s="56" t="s">
        <v>40</v>
      </c>
      <c r="F20" s="57">
        <f>F18-F19</f>
        <v>36794288.75</v>
      </c>
      <c r="G20" s="8"/>
      <c r="H20" s="8"/>
      <c r="I20" s="58"/>
      <c r="J20" s="8"/>
      <c r="K20" s="8"/>
    </row>
    <row r="22" spans="1:16" x14ac:dyDescent="0.25">
      <c r="E22" s="59" t="s">
        <v>41</v>
      </c>
      <c r="F22" s="60"/>
      <c r="G22" s="60"/>
    </row>
    <row r="24" spans="1:16" x14ac:dyDescent="0.2">
      <c r="E24" s="70" t="s">
        <v>42</v>
      </c>
      <c r="F24" s="71"/>
    </row>
    <row r="25" spans="1:16" x14ac:dyDescent="0.25">
      <c r="E25" s="61" t="s">
        <v>43</v>
      </c>
      <c r="F25" s="61" t="s">
        <v>44</v>
      </c>
    </row>
    <row r="26" spans="1:16" ht="15.75" customHeight="1" x14ac:dyDescent="0.25">
      <c r="E26" s="61" t="s">
        <v>45</v>
      </c>
      <c r="F26" s="61" t="s">
        <v>46</v>
      </c>
    </row>
    <row r="27" spans="1:16" ht="15.75" customHeight="1" x14ac:dyDescent="0.2"/>
    <row r="28" spans="1:16" ht="15.75" customHeight="1" x14ac:dyDescent="0.2"/>
    <row r="29" spans="1:16" ht="15.75" customHeight="1" x14ac:dyDescent="0.2"/>
    <row r="30" spans="1:16" ht="15.75" customHeight="1" x14ac:dyDescent="0.2"/>
    <row r="31" spans="1:16" ht="15.75" customHeight="1" x14ac:dyDescent="0.2"/>
    <row r="32" spans="1:16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</sheetData>
  <mergeCells count="10">
    <mergeCell ref="Q2:Q3"/>
    <mergeCell ref="E3:O4"/>
    <mergeCell ref="E5:O6"/>
    <mergeCell ref="P5:P6"/>
    <mergeCell ref="Q5:Q6"/>
    <mergeCell ref="A1:D6"/>
    <mergeCell ref="E16:F16"/>
    <mergeCell ref="E24:F24"/>
    <mergeCell ref="E1:O2"/>
    <mergeCell ref="P2:P3"/>
  </mergeCells>
  <pageMargins left="0.7" right="0.7" top="0.75" bottom="0.75" header="0" footer="0"/>
  <pageSetup orientation="landscape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46261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Viaja Por El Mundo Web</dc:creator>
  <cp:lastModifiedBy>Miguel Angel Suarez Galvis</cp:lastModifiedBy>
  <dcterms:created xsi:type="dcterms:W3CDTF">2020-09-07T19:14:32Z</dcterms:created>
  <dcterms:modified xsi:type="dcterms:W3CDTF">2021-09-17T18:27:05Z</dcterms:modified>
</cp:coreProperties>
</file>